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hink\Desktop\Corporate Admin\"/>
    </mc:Choice>
  </mc:AlternateContent>
  <bookViews>
    <workbookView xWindow="0" yWindow="0" windowWidth="20490" windowHeight="775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1" l="1"/>
  <c r="G10" i="1" l="1"/>
  <c r="G9" i="1"/>
  <c r="H9" i="1" s="1"/>
  <c r="I9" i="1" s="1"/>
  <c r="F9" i="1"/>
  <c r="G8" i="1"/>
  <c r="H8" i="1" s="1"/>
  <c r="F8" i="1"/>
  <c r="G7" i="1"/>
  <c r="H7" i="1" s="1"/>
  <c r="F7" i="1"/>
  <c r="F10" i="1" s="1"/>
  <c r="E6" i="1"/>
  <c r="E5" i="1"/>
  <c r="E4" i="1"/>
  <c r="I7" i="1" l="1"/>
  <c r="I10" i="1" s="1"/>
  <c r="H10" i="1"/>
</calcChain>
</file>

<file path=xl/sharedStrings.xml><?xml version="1.0" encoding="utf-8"?>
<sst xmlns="http://schemas.openxmlformats.org/spreadsheetml/2006/main" count="17" uniqueCount="17">
  <si>
    <t>THORNTON GROUP LLC</t>
    <phoneticPr fontId="4" type="noConversion"/>
  </si>
  <si>
    <t>Ulysses Diversified, Inc.</t>
    <phoneticPr fontId="4" type="noConversion"/>
  </si>
  <si>
    <t>Skaneateles, LLC</t>
    <phoneticPr fontId="4" type="noConversion"/>
  </si>
  <si>
    <t>Shareholder</t>
    <phoneticPr fontId="2" type="noConversion"/>
  </si>
  <si>
    <t>Shareholding Percentage</t>
    <phoneticPr fontId="2" type="noConversion"/>
  </si>
  <si>
    <t xml:space="preserve">Paid Registered Capital </t>
    <phoneticPr fontId="4" type="noConversion"/>
  </si>
  <si>
    <t xml:space="preserve">Subscribed Registered Capital </t>
    <phoneticPr fontId="2" type="noConversion"/>
  </si>
  <si>
    <t>Unpaid Registered Capital (RMB)</t>
    <phoneticPr fontId="2" type="noConversion"/>
  </si>
  <si>
    <t>Unpaid Registered Capital (USD)</t>
    <phoneticPr fontId="4" type="noConversion"/>
  </si>
  <si>
    <t>3% change in USD/RMB exchange rate</t>
    <phoneticPr fontId="2" type="noConversion"/>
  </si>
  <si>
    <t>Registered Capital Loan Amount</t>
    <phoneticPr fontId="2" type="noConversion"/>
  </si>
  <si>
    <t>Total</t>
    <phoneticPr fontId="4" type="noConversion"/>
  </si>
  <si>
    <t>Ample Harvest</t>
    <phoneticPr fontId="4" type="noConversion"/>
  </si>
  <si>
    <t>Bohai Capital</t>
    <phoneticPr fontId="4" type="noConversion"/>
  </si>
  <si>
    <t xml:space="preserve">Angju </t>
    <phoneticPr fontId="4" type="noConversion"/>
  </si>
  <si>
    <t xml:space="preserve">1、applied 1USD:6.59RMB exchange rate (as of September 1, 2017)
2、Ulysses loan amount takes into account the US$50,000 already transferred by Devon
</t>
    <phoneticPr fontId="2" type="noConversion"/>
  </si>
  <si>
    <t xml:space="preserve">** Since RSB LLC is the registered shareholder with the State Administratin of Industry and Commerce (SAIC), the registered capital due from Ulysses and Skaneateles must be paid by RSB LLC in order to be effective, we will process the split after we file and register the new shareholders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</si>
</sst>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_ * #,##0_ ;_ * \-#,##0_ ;_ * &quot;-&quot;??_ ;_ @_ "/>
  </numFmts>
  <fonts count="6" x14ac:knownFonts="1">
    <font>
      <sz val="11"/>
      <color theme="1"/>
      <name val="宋体"/>
      <family val="2"/>
      <charset val="134"/>
      <scheme val="minor"/>
    </font>
    <font>
      <sz val="11"/>
      <color theme="1"/>
      <name val="宋体"/>
      <family val="2"/>
      <charset val="134"/>
      <scheme val="minor"/>
    </font>
    <font>
      <sz val="9"/>
      <name val="宋体"/>
      <family val="2"/>
      <charset val="134"/>
      <scheme val="minor"/>
    </font>
    <font>
      <b/>
      <sz val="11"/>
      <color theme="1"/>
      <name val="宋体"/>
      <family val="3"/>
      <charset val="134"/>
      <scheme val="minor"/>
    </font>
    <font>
      <sz val="9"/>
      <name val="宋体"/>
      <family val="3"/>
      <charset val="134"/>
    </font>
    <font>
      <sz val="9"/>
      <color theme="1"/>
      <name val="宋体"/>
      <family val="2"/>
      <charset val="134"/>
      <scheme val="minor"/>
    </font>
  </fonts>
  <fills count="3">
    <fill>
      <patternFill patternType="none"/>
    </fill>
    <fill>
      <patternFill patternType="gray125"/>
    </fill>
    <fill>
      <patternFill patternType="solid">
        <fgColor rgb="FFFFC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43"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3">
    <xf numFmtId="0" fontId="0" fillId="0" borderId="0" xfId="0">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lignment vertical="center"/>
    </xf>
    <xf numFmtId="0" fontId="3" fillId="0" borderId="1" xfId="0" applyFont="1" applyFill="1" applyBorder="1" applyAlignment="1">
      <alignment horizontal="center" vertical="center"/>
    </xf>
    <xf numFmtId="0" fontId="0" fillId="0" borderId="1" xfId="0" applyBorder="1" applyAlignment="1">
      <alignment horizontal="left" vertical="center"/>
    </xf>
    <xf numFmtId="9" fontId="0" fillId="0" borderId="1" xfId="2" applyFont="1" applyBorder="1">
      <alignment vertical="center"/>
    </xf>
    <xf numFmtId="176" fontId="0" fillId="0" borderId="1" xfId="1" applyNumberFormat="1" applyFont="1" applyBorder="1">
      <alignment vertical="center"/>
    </xf>
    <xf numFmtId="43" fontId="0" fillId="0" borderId="1" xfId="0" applyNumberFormat="1" applyBorder="1">
      <alignment vertical="center"/>
    </xf>
    <xf numFmtId="43" fontId="0" fillId="0" borderId="2" xfId="0" applyNumberFormat="1" applyBorder="1">
      <alignment vertical="center"/>
    </xf>
    <xf numFmtId="0" fontId="0" fillId="0" borderId="1" xfId="0" applyBorder="1">
      <alignment vertical="center"/>
    </xf>
    <xf numFmtId="43" fontId="0" fillId="0" borderId="1" xfId="1" applyFont="1" applyBorder="1">
      <alignment vertical="center"/>
    </xf>
    <xf numFmtId="43" fontId="0" fillId="0" borderId="2" xfId="1" applyFont="1" applyBorder="1">
      <alignment vertical="center"/>
    </xf>
    <xf numFmtId="0" fontId="3" fillId="0" borderId="2" xfId="0" applyFont="1" applyBorder="1" applyAlignment="1">
      <alignment vertical="center"/>
    </xf>
    <xf numFmtId="0" fontId="3" fillId="0" borderId="1" xfId="0" applyFont="1" applyBorder="1" applyAlignment="1">
      <alignment vertical="center"/>
    </xf>
    <xf numFmtId="43" fontId="3" fillId="0" borderId="1" xfId="0" applyNumberFormat="1" applyFont="1" applyBorder="1" applyAlignment="1">
      <alignment vertical="center"/>
    </xf>
    <xf numFmtId="43" fontId="3" fillId="0" borderId="1" xfId="0" applyNumberFormat="1" applyFont="1" applyBorder="1">
      <alignment vertical="center"/>
    </xf>
    <xf numFmtId="43" fontId="0" fillId="0" borderId="0" xfId="0" applyNumberFormat="1">
      <alignment vertical="center"/>
    </xf>
    <xf numFmtId="0" fontId="0" fillId="2" borderId="0" xfId="0" applyFill="1">
      <alignment vertical="center"/>
    </xf>
    <xf numFmtId="0" fontId="0" fillId="2" borderId="1" xfId="0" applyFill="1" applyBorder="1" applyAlignment="1">
      <alignment horizontal="left" vertic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cellXfs>
  <cellStyles count="3">
    <cellStyle name="百分比" xfId="2" builtinId="5"/>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14"/>
  <sheetViews>
    <sheetView tabSelected="1" workbookViewId="0">
      <selection activeCell="B14" sqref="B14"/>
    </sheetView>
  </sheetViews>
  <sheetFormatPr defaultRowHeight="13.5" x14ac:dyDescent="0.15"/>
  <cols>
    <col min="2" max="2" width="29.625" bestFit="1" customWidth="1"/>
    <col min="3" max="3" width="9.75" bestFit="1" customWidth="1"/>
    <col min="4" max="4" width="12.75" bestFit="1" customWidth="1"/>
    <col min="5" max="5" width="16.125" bestFit="1" customWidth="1"/>
    <col min="6" max="6" width="18.25" bestFit="1" customWidth="1"/>
    <col min="7" max="7" width="18.625" bestFit="1" customWidth="1"/>
    <col min="8" max="8" width="18.875" bestFit="1" customWidth="1"/>
    <col min="9" max="9" width="15.75" bestFit="1" customWidth="1"/>
    <col min="10" max="10" width="17.25" customWidth="1"/>
  </cols>
  <sheetData>
    <row r="3" spans="2:9" x14ac:dyDescent="0.15">
      <c r="B3" s="1" t="s">
        <v>3</v>
      </c>
      <c r="C3" s="1" t="s">
        <v>4</v>
      </c>
      <c r="D3" s="1" t="s">
        <v>6</v>
      </c>
      <c r="E3" s="1" t="s">
        <v>5</v>
      </c>
      <c r="F3" s="2" t="s">
        <v>7</v>
      </c>
      <c r="G3" s="2" t="s">
        <v>8</v>
      </c>
      <c r="H3" s="3" t="s">
        <v>9</v>
      </c>
      <c r="I3" s="4" t="s">
        <v>10</v>
      </c>
    </row>
    <row r="4" spans="2:9" x14ac:dyDescent="0.15">
      <c r="B4" s="5" t="s">
        <v>12</v>
      </c>
      <c r="C4" s="6">
        <v>0.3</v>
      </c>
      <c r="D4" s="7">
        <v>9000000</v>
      </c>
      <c r="E4" s="8">
        <f>D4</f>
        <v>9000000</v>
      </c>
      <c r="F4" s="9"/>
      <c r="G4" s="9"/>
      <c r="H4" s="10"/>
      <c r="I4" s="10"/>
    </row>
    <row r="5" spans="2:9" x14ac:dyDescent="0.15">
      <c r="B5" s="5" t="s">
        <v>13</v>
      </c>
      <c r="C5" s="6">
        <v>0.3</v>
      </c>
      <c r="D5" s="7">
        <v>9000000</v>
      </c>
      <c r="E5" s="8">
        <f t="shared" ref="E5:E6" si="0">D5</f>
        <v>9000000</v>
      </c>
      <c r="F5" s="9"/>
      <c r="G5" s="9"/>
      <c r="H5" s="10"/>
      <c r="I5" s="10"/>
    </row>
    <row r="6" spans="2:9" x14ac:dyDescent="0.15">
      <c r="B6" s="5" t="s">
        <v>14</v>
      </c>
      <c r="C6" s="6">
        <v>0.1</v>
      </c>
      <c r="D6" s="7">
        <v>3000000</v>
      </c>
      <c r="E6" s="8">
        <f t="shared" si="0"/>
        <v>3000000</v>
      </c>
      <c r="F6" s="9"/>
      <c r="G6" s="9"/>
      <c r="H6" s="10"/>
      <c r="I6" s="10"/>
    </row>
    <row r="7" spans="2:9" x14ac:dyDescent="0.15">
      <c r="B7" s="5" t="s">
        <v>0</v>
      </c>
      <c r="C7" s="6">
        <v>0.1</v>
      </c>
      <c r="D7" s="7">
        <v>3000000</v>
      </c>
      <c r="E7" s="11">
        <v>2002443.8199999998</v>
      </c>
      <c r="F7" s="12">
        <f>D7-E7</f>
        <v>997556.18000000017</v>
      </c>
      <c r="G7" s="12">
        <f t="shared" ref="G7:G8" si="1">(D7-E7)/6.59</f>
        <v>151374.23065250381</v>
      </c>
      <c r="H7" s="8">
        <f>G7*1.03</f>
        <v>155915.45757207894</v>
      </c>
      <c r="I7" s="8">
        <f>H7</f>
        <v>155915.45757207894</v>
      </c>
    </row>
    <row r="8" spans="2:9" x14ac:dyDescent="0.15">
      <c r="B8" s="19" t="s">
        <v>1</v>
      </c>
      <c r="C8" s="6">
        <v>0.1</v>
      </c>
      <c r="D8" s="7">
        <v>3000000</v>
      </c>
      <c r="E8" s="11">
        <v>1987104.095</v>
      </c>
      <c r="F8" s="12">
        <f t="shared" ref="F8:F9" si="2">D8-E8</f>
        <v>1012895.905</v>
      </c>
      <c r="G8" s="12">
        <f t="shared" si="1"/>
        <v>153701.95827010623</v>
      </c>
      <c r="H8" s="8">
        <f t="shared" ref="H8:H9" si="3">G8*1.03</f>
        <v>158313.01701820942</v>
      </c>
      <c r="I8" s="8">
        <f>H8-50000</f>
        <v>108313.01701820942</v>
      </c>
    </row>
    <row r="9" spans="2:9" x14ac:dyDescent="0.15">
      <c r="B9" s="19" t="s">
        <v>2</v>
      </c>
      <c r="C9" s="6">
        <v>0.1</v>
      </c>
      <c r="D9" s="7">
        <v>3000000</v>
      </c>
      <c r="E9" s="11">
        <v>1987104.095</v>
      </c>
      <c r="F9" s="12">
        <f t="shared" si="2"/>
        <v>1012895.905</v>
      </c>
      <c r="G9" s="12">
        <f>(D9-E9)/6.59</f>
        <v>153701.95827010623</v>
      </c>
      <c r="H9" s="8">
        <f t="shared" si="3"/>
        <v>158313.01701820942</v>
      </c>
      <c r="I9" s="8">
        <f>H9</f>
        <v>158313.01701820942</v>
      </c>
    </row>
    <row r="10" spans="2:9" x14ac:dyDescent="0.15">
      <c r="B10" s="13" t="s">
        <v>11</v>
      </c>
      <c r="C10" s="14"/>
      <c r="D10" s="14"/>
      <c r="E10" s="14"/>
      <c r="F10" s="15">
        <f>SUM(F7:F9)</f>
        <v>3023347.99</v>
      </c>
      <c r="G10" s="15">
        <f>SUM(G7:G9)</f>
        <v>458778.14719271625</v>
      </c>
      <c r="H10" s="15">
        <f>SUM(H7:H9)</f>
        <v>472541.4916084978</v>
      </c>
      <c r="I10" s="16">
        <f>SUM(I7:I9)</f>
        <v>422541.4916084978</v>
      </c>
    </row>
    <row r="11" spans="2:9" ht="27.75" customHeight="1" x14ac:dyDescent="0.15">
      <c r="B11" s="20" t="s">
        <v>15</v>
      </c>
      <c r="C11" s="21"/>
      <c r="D11" s="21"/>
      <c r="E11" s="21"/>
      <c r="F11" s="21"/>
      <c r="G11" s="21"/>
      <c r="H11" s="21"/>
      <c r="I11" s="22"/>
    </row>
    <row r="13" spans="2:9" x14ac:dyDescent="0.15">
      <c r="B13" s="18" t="s">
        <v>16</v>
      </c>
      <c r="C13" s="18"/>
      <c r="D13" s="18"/>
      <c r="E13" s="18"/>
      <c r="F13" s="18"/>
      <c r="G13" s="18"/>
      <c r="H13" s="18"/>
    </row>
    <row r="14" spans="2:9" x14ac:dyDescent="0.15">
      <c r="D14" s="17"/>
    </row>
  </sheetData>
  <mergeCells count="1">
    <mergeCell ref="B11:I11"/>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Jasonzhu</dc:creator>
  <cp:lastModifiedBy>Think</cp:lastModifiedBy>
  <dcterms:created xsi:type="dcterms:W3CDTF">2017-09-01T07:16:28Z</dcterms:created>
  <dcterms:modified xsi:type="dcterms:W3CDTF">2017-09-05T03:37:43Z</dcterms:modified>
</cp:coreProperties>
</file>